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3"/>
  </bookViews>
  <sheets>
    <sheet name="Presupuesto" sheetId="1" r:id="rId1"/>
    <sheet name="1er semestre" sheetId="2" r:id="rId2"/>
    <sheet name="2º semestre" sheetId="3" r:id="rId3"/>
    <sheet name="Comparacion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xcc</author>
  </authors>
  <commentList>
    <comment ref="C23" authorId="0">
      <text>
        <r>
          <rPr>
            <sz val="8"/>
            <rFont val="Tahoma"/>
            <family val="2"/>
          </rPr>
          <t>Media de los años anteriores (4 años)</t>
        </r>
      </text>
    </comment>
    <comment ref="C30" authorId="0">
      <text>
        <r>
          <rPr>
            <sz val="8"/>
            <rFont val="Tahoma"/>
            <family val="2"/>
          </rPr>
          <t>Se aumenta en 30000 euros por la necesidad de adquirir material para el ciclo nuevo, adaptar el ciclo de mecatrónica -robot- y posible adquisición aula ordenadores</t>
        </r>
      </text>
    </comment>
    <comment ref="C34" authorId="0">
      <text>
        <r>
          <rPr>
            <sz val="8"/>
            <rFont val="Tahoma"/>
            <family val="2"/>
          </rPr>
          <t>Al estar previsto realizar un curso de formación del SNE se aumenta 15000 euros</t>
        </r>
      </text>
    </comment>
  </commentList>
</comments>
</file>

<file path=xl/comments4.xml><?xml version="1.0" encoding="utf-8"?>
<comments xmlns="http://schemas.openxmlformats.org/spreadsheetml/2006/main">
  <authors>
    <author>xcc</author>
  </authors>
  <commentList>
    <comment ref="C15" authorId="0">
      <text>
        <r>
          <rPr>
            <sz val="8"/>
            <rFont val="Tahoma"/>
            <family val="2"/>
          </rPr>
          <t>Cursos Sne (35000)+ alquiler instalaciones (1000)</t>
        </r>
      </text>
    </comment>
    <comment ref="C23" authorId="0">
      <text>
        <r>
          <rPr>
            <sz val="8"/>
            <rFont val="Tahoma"/>
            <family val="2"/>
          </rPr>
          <t>Media de los años anteriores (3 años + 3% IVA)</t>
        </r>
      </text>
    </comment>
    <comment ref="C24" authorId="0">
      <text>
        <r>
          <rPr>
            <sz val="8"/>
            <rFont val="Tahoma"/>
            <family val="2"/>
          </rPr>
          <t>Se presupuestan 12000 euros más de la media por la implantación de un ciclo nuevo que puede derivar en adecuación de espacios</t>
        </r>
      </text>
    </comment>
    <comment ref="C30" authorId="0">
      <text>
        <r>
          <rPr>
            <sz val="8"/>
            <rFont val="Tahoma"/>
            <family val="2"/>
          </rPr>
          <t>Se aumenta en 25000 euros por la necesidad de adquirir material para el ciclo nuevo, adaptar el ciclo de mecatrónica y posible adquisición aula ordenadores</t>
        </r>
      </text>
    </comment>
    <comment ref="C34" authorId="0">
      <text>
        <r>
          <rPr>
            <sz val="8"/>
            <rFont val="Tahoma"/>
            <family val="2"/>
          </rPr>
          <t>Al estar previsto realizar dos cursos de formación del SNE se aumenta 15000 euros por cada uno</t>
        </r>
      </text>
    </comment>
    <comment ref="C38" authorId="0">
      <text>
        <r>
          <rPr>
            <sz val="8"/>
            <rFont val="Tahoma"/>
            <family val="2"/>
          </rPr>
          <t>Aprobado por CE</t>
        </r>
      </text>
    </comment>
  </commentList>
</comments>
</file>

<file path=xl/sharedStrings.xml><?xml version="1.0" encoding="utf-8"?>
<sst xmlns="http://schemas.openxmlformats.org/spreadsheetml/2006/main" count="166" uniqueCount="58">
  <si>
    <t>Saldo del año anterior</t>
  </si>
  <si>
    <t>Servicios de Ordenación Académica y Renovación Pedagógica</t>
  </si>
  <si>
    <t>Otros ingresos del Departamento de Educación</t>
  </si>
  <si>
    <t>Servicio de Planificación e Inversiones (asignación funcionamiento)</t>
  </si>
  <si>
    <t>Otros departamentos del Gobierno de Navarra</t>
  </si>
  <si>
    <t>Ingresos para ayudas al alumnado</t>
  </si>
  <si>
    <t>Servicio de Euskera</t>
  </si>
  <si>
    <t>Ayuntamientos</t>
  </si>
  <si>
    <t>Otras Administraciones Públicas</t>
  </si>
  <si>
    <t>Prestación de Servicios, Venta de bienes y productos</t>
  </si>
  <si>
    <t>Legados y donaciones</t>
  </si>
  <si>
    <t>Intereses bancarios. Cuenta de Gestión General.</t>
  </si>
  <si>
    <t>Otros ingresos. Cuenta de Gestión General.</t>
  </si>
  <si>
    <t>INGRESOS</t>
  </si>
  <si>
    <t>GASTOS</t>
  </si>
  <si>
    <t>Reparación y conservación de edificios y otras construcciones</t>
  </si>
  <si>
    <t>Reparación y conservación de maquinaria, instalaciones y utillajes</t>
  </si>
  <si>
    <t>Reparación y conservación de equipos para procesos de información</t>
  </si>
  <si>
    <t>Reparación y conservación de equipos e instrumentos de reprografía</t>
  </si>
  <si>
    <t>Reparación y conservación de vehículos de transporte</t>
  </si>
  <si>
    <t>Adquisición de mobiliario, equipos y materiales didácticos inventariables</t>
  </si>
  <si>
    <t>Prensa, revistas, libros y publicaciones</t>
  </si>
  <si>
    <t>Material de oficina</t>
  </si>
  <si>
    <t>Material didáctico fungible</t>
  </si>
  <si>
    <t>Material fungible talleres</t>
  </si>
  <si>
    <t>Suministros diversos</t>
  </si>
  <si>
    <t>Comunicaciones</t>
  </si>
  <si>
    <t>Viajes y dietas</t>
  </si>
  <si>
    <t>Actividades extraescolares</t>
  </si>
  <si>
    <t>Pago al alumnado de los ingresos recibidos para ayudas</t>
  </si>
  <si>
    <t>Trabajos realizados por otras empresas (limpieza,…)</t>
  </si>
  <si>
    <t>Gastos diversos. Cuenta de Gestión General</t>
  </si>
  <si>
    <t>Total Gastos</t>
  </si>
  <si>
    <t>Total Ingresos</t>
  </si>
  <si>
    <t xml:space="preserve">                          VºBº
EL PRESIDENTE DEL CONSEJO ESCOLAR               EL SECRETARIO DEL CONSEJO ESCOLAR
    Fdo. IGNACIO URBITARTE CABRERA                            Fdo. XABIER SORBET MANTXO
</t>
  </si>
  <si>
    <t>Reparación y conservación de mobiliario y material didáctico</t>
  </si>
  <si>
    <t>Servicio de Planificación e Inversiones (asignación funcionamiento 2012)</t>
  </si>
  <si>
    <t>TOTAL RECURSOS</t>
  </si>
  <si>
    <t xml:space="preserve">                          VºBº
EL PRESIDENTE DEL CONSEJO SOCIAL                   EL SECRETARIO DEL CONSEJO SOCIAL
    Fdo. IGNACIO URBITARTE CABRERA                            Fdo. XABIER SORBET MANTXO
</t>
  </si>
  <si>
    <t>Presupuesto</t>
  </si>
  <si>
    <t>1er semestre</t>
  </si>
  <si>
    <t>2º semestre</t>
  </si>
  <si>
    <t>Saldo anterior</t>
  </si>
  <si>
    <t>Saldo final</t>
  </si>
  <si>
    <t>comparativa</t>
  </si>
  <si>
    <t xml:space="preserve">Saldo previsto 31 de diciembre de </t>
  </si>
  <si>
    <t>PRESUPUESTO PARA EL AÑO 
CIP FP SAKANA LH IIP
CIF S3199089H</t>
  </si>
  <si>
    <t>Aprobado por el Consejo Social en su reunión del  de  de</t>
  </si>
  <si>
    <t xml:space="preserve">                          VºBº
EL PRESIDENTE DEL CONSEJO ESCOLAR               EL SECRETARIO DEL CONSEJO ESCOLAR
    Fdo. IGNACIO URBITARTE CABRERA                          Fdo. XABIER SORBET MANTXO
</t>
  </si>
  <si>
    <r>
      <t xml:space="preserve">GESTIÓN GENERAL DE LOS RECURSOS DE LOS PRESUPUESTOS PRIMER SEMESTRE 
CIP FP SAKANA LH IIP CIF S3199089H
</t>
    </r>
    <r>
      <rPr>
        <sz val="10"/>
        <rFont val="Arial"/>
        <family val="2"/>
      </rPr>
      <t>Cuenta que rinde D. Ignacio Urbitarte Cabrera Director del Centro docente reseñado</t>
    </r>
  </si>
  <si>
    <t xml:space="preserve">Aprobado por el Consejo Social en su reunión del de junio de 
CERTIFICACIÓN que se expide en Altsasu a  de junio de </t>
  </si>
  <si>
    <t xml:space="preserve">Saldo a 30 de junio de </t>
  </si>
  <si>
    <t xml:space="preserve">Saldo 30 de junio de </t>
  </si>
  <si>
    <r>
      <t xml:space="preserve">GESTIÓN GENERAL DE LOS RECURSOS DE LOS PRESUPUESTOS SEGUNDO SEMESTRE 
CIP FP SAKANA LH IIP CIF S3199089H
</t>
    </r>
    <r>
      <rPr>
        <sz val="10"/>
        <rFont val="Arial"/>
        <family val="2"/>
      </rPr>
      <t>Cuenta que rinde D. Ignacio Urbitarte Cabrera Director del Centro docente reseñado</t>
    </r>
  </si>
  <si>
    <t xml:space="preserve">Saldo 31 de diciembre de </t>
  </si>
  <si>
    <t xml:space="preserve">Aprobado por el Consejo Social en su reunión del  de  de 
CERTIFICACIÓN que se expide en Altsasu a de de </t>
  </si>
  <si>
    <t>AÑO 
CIP FP SAKANA LH IIP
CIF S3199089H</t>
  </si>
  <si>
    <t xml:space="preserve">Año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</si>
</sst>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8" fontId="2" fillId="0" borderId="11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Revision%20Calidad%202013-2014\PR0701%20GESTION%20DE%20RECURSOS%20Y%20EDIFICIOS\gastos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G2">
            <v>4483.0825</v>
          </cell>
        </row>
        <row r="3">
          <cell r="G3">
            <v>4029.155</v>
          </cell>
        </row>
        <row r="4">
          <cell r="G4">
            <v>75.19</v>
          </cell>
        </row>
        <row r="5">
          <cell r="G5">
            <v>368.615</v>
          </cell>
        </row>
        <row r="6">
          <cell r="G6">
            <v>1693.645</v>
          </cell>
        </row>
        <row r="7">
          <cell r="G7">
            <v>0</v>
          </cell>
        </row>
        <row r="8">
          <cell r="G8">
            <v>8207.5175</v>
          </cell>
        </row>
        <row r="9">
          <cell r="G9">
            <v>4233.6125</v>
          </cell>
        </row>
        <row r="10">
          <cell r="G10">
            <v>4601.5725</v>
          </cell>
        </row>
        <row r="11">
          <cell r="G11">
            <v>1804.12</v>
          </cell>
        </row>
        <row r="12">
          <cell r="G12">
            <v>35624.225</v>
          </cell>
        </row>
        <row r="13">
          <cell r="G13">
            <v>37968.245</v>
          </cell>
        </row>
        <row r="14">
          <cell r="G14">
            <v>1449.78</v>
          </cell>
        </row>
        <row r="15">
          <cell r="G15">
            <v>2017.115</v>
          </cell>
        </row>
        <row r="16">
          <cell r="G16">
            <v>2176.8849999999998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6580.3325</v>
          </cell>
        </row>
        <row r="22">
          <cell r="G22">
            <v>661.0649999999999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33">
      <selection activeCell="D48" sqref="D48"/>
    </sheetView>
  </sheetViews>
  <sheetFormatPr defaultColWidth="11.421875" defaultRowHeight="12.75"/>
  <cols>
    <col min="2" max="2" width="61.8515625" style="0" bestFit="1" customWidth="1"/>
    <col min="3" max="3" width="11.7109375" style="0" customWidth="1"/>
  </cols>
  <sheetData>
    <row r="1" spans="1:3" ht="42.75" customHeight="1" thickBot="1">
      <c r="A1" s="32" t="s">
        <v>46</v>
      </c>
      <c r="B1" s="33"/>
      <c r="C1" s="34"/>
    </row>
    <row r="2" spans="1:6" ht="12.75">
      <c r="A2" s="11"/>
      <c r="B2" s="12"/>
      <c r="C2" s="12" t="s">
        <v>39</v>
      </c>
      <c r="D2" s="5"/>
      <c r="E2" s="5"/>
      <c r="F2" s="5"/>
    </row>
    <row r="3" spans="1:6" ht="12.75">
      <c r="A3" s="3" t="s">
        <v>0</v>
      </c>
      <c r="B3" s="4"/>
      <c r="C3" s="9"/>
      <c r="D3" s="6"/>
      <c r="F3" s="6"/>
    </row>
    <row r="4" spans="1:4" ht="12.75">
      <c r="A4" s="13"/>
      <c r="B4" s="14"/>
      <c r="C4" s="14"/>
      <c r="D4" s="6"/>
    </row>
    <row r="5" spans="1:4" ht="12.75">
      <c r="A5" s="28" t="s">
        <v>13</v>
      </c>
      <c r="B5" s="29"/>
      <c r="C5" s="30"/>
      <c r="D5" s="6"/>
    </row>
    <row r="6" spans="2:4" ht="12.75">
      <c r="B6" t="s">
        <v>3</v>
      </c>
      <c r="C6" s="7"/>
      <c r="D6" s="6"/>
    </row>
    <row r="7" spans="2:4" ht="12.75">
      <c r="B7" t="s">
        <v>1</v>
      </c>
      <c r="C7" s="7"/>
      <c r="D7" s="6"/>
    </row>
    <row r="8" spans="2:4" ht="12.75">
      <c r="B8" t="s">
        <v>6</v>
      </c>
      <c r="C8" s="7"/>
      <c r="D8" s="6"/>
    </row>
    <row r="9" spans="2:4" ht="12.75">
      <c r="B9" t="s">
        <v>2</v>
      </c>
      <c r="C9" s="7"/>
      <c r="D9" s="6"/>
    </row>
    <row r="10" spans="2:4" ht="12.75">
      <c r="B10" t="s">
        <v>4</v>
      </c>
      <c r="C10" s="7"/>
      <c r="D10" s="6"/>
    </row>
    <row r="11" spans="2:4" ht="12.75">
      <c r="B11" t="s">
        <v>5</v>
      </c>
      <c r="C11" s="7"/>
      <c r="D11" s="6"/>
    </row>
    <row r="12" spans="3:4" ht="12.75">
      <c r="C12" s="7"/>
      <c r="D12" s="6"/>
    </row>
    <row r="13" spans="2:4" ht="12.75">
      <c r="B13" t="s">
        <v>7</v>
      </c>
      <c r="C13" s="7"/>
      <c r="D13" s="6"/>
    </row>
    <row r="14" spans="2:4" ht="12.75">
      <c r="B14" t="s">
        <v>8</v>
      </c>
      <c r="C14" s="7"/>
      <c r="D14" s="6"/>
    </row>
    <row r="15" spans="2:4" ht="12.75">
      <c r="B15" t="s">
        <v>9</v>
      </c>
      <c r="C15" s="7"/>
      <c r="D15" s="6"/>
    </row>
    <row r="16" spans="2:4" ht="12.75">
      <c r="B16" t="s">
        <v>10</v>
      </c>
      <c r="C16" s="7"/>
      <c r="D16" s="6"/>
    </row>
    <row r="17" spans="2:4" ht="12.75">
      <c r="B17" t="s">
        <v>11</v>
      </c>
      <c r="C17" s="6">
        <f>+'[1]Hoja1'!$G$22</f>
        <v>661.0649999999999</v>
      </c>
      <c r="D17" s="6"/>
    </row>
    <row r="18" spans="2:4" ht="12.75">
      <c r="B18" t="s">
        <v>12</v>
      </c>
      <c r="C18" s="7"/>
      <c r="D18" s="6"/>
    </row>
    <row r="19" spans="1:6" ht="12.75">
      <c r="A19" s="1" t="s">
        <v>33</v>
      </c>
      <c r="B19" s="2"/>
      <c r="C19" s="27">
        <f>SUM(C6:C18)</f>
        <v>661.0649999999999</v>
      </c>
      <c r="D19" s="19"/>
      <c r="E19" s="19"/>
      <c r="F19" s="19"/>
    </row>
    <row r="20" spans="1:4" ht="12.75">
      <c r="A20" s="15"/>
      <c r="B20" s="16"/>
      <c r="C20" s="17"/>
      <c r="D20" s="6"/>
    </row>
    <row r="21" spans="1:4" ht="12.75">
      <c r="A21" s="3" t="s">
        <v>37</v>
      </c>
      <c r="B21" s="4"/>
      <c r="C21" s="18">
        <f>+C3+C19</f>
        <v>661.0649999999999</v>
      </c>
      <c r="D21" s="6"/>
    </row>
    <row r="22" spans="1:4" ht="12.75">
      <c r="A22" s="15"/>
      <c r="B22" s="16"/>
      <c r="C22" s="17"/>
      <c r="D22" s="6"/>
    </row>
    <row r="23" spans="1:4" ht="12.75">
      <c r="A23" s="28" t="s">
        <v>14</v>
      </c>
      <c r="B23" s="29"/>
      <c r="C23" s="31"/>
      <c r="D23" s="6"/>
    </row>
    <row r="24" spans="2:4" ht="12.75">
      <c r="B24" t="s">
        <v>15</v>
      </c>
      <c r="C24" s="6">
        <f>+'[1]Hoja1'!G2</f>
        <v>4483.0825</v>
      </c>
      <c r="D24" s="6"/>
    </row>
    <row r="25" spans="2:4" ht="12.75">
      <c r="B25" t="s">
        <v>16</v>
      </c>
      <c r="C25" s="6">
        <f>+'[1]Hoja1'!G3</f>
        <v>4029.155</v>
      </c>
      <c r="D25" s="6"/>
    </row>
    <row r="26" spans="2:4" ht="12.75">
      <c r="B26" t="s">
        <v>35</v>
      </c>
      <c r="C26" s="6">
        <f>+'[1]Hoja1'!G4</f>
        <v>75.19</v>
      </c>
      <c r="D26" s="6"/>
    </row>
    <row r="27" spans="2:4" ht="12.75">
      <c r="B27" t="s">
        <v>17</v>
      </c>
      <c r="C27" s="6">
        <f>+'[1]Hoja1'!G5</f>
        <v>368.615</v>
      </c>
      <c r="D27" s="6"/>
    </row>
    <row r="28" spans="2:4" ht="12.75">
      <c r="B28" t="s">
        <v>18</v>
      </c>
      <c r="C28" s="6">
        <f>+'[1]Hoja1'!G6</f>
        <v>1693.645</v>
      </c>
      <c r="D28" s="6"/>
    </row>
    <row r="29" spans="2:4" ht="12.75">
      <c r="B29" t="s">
        <v>19</v>
      </c>
      <c r="C29" s="6">
        <f>+'[1]Hoja1'!G7</f>
        <v>0</v>
      </c>
      <c r="D29" s="6"/>
    </row>
    <row r="30" spans="2:4" ht="12.75">
      <c r="B30" t="s">
        <v>20</v>
      </c>
      <c r="C30" s="6">
        <f>+'[1]Hoja1'!G8+30000</f>
        <v>38207.5175</v>
      </c>
      <c r="D30" s="6"/>
    </row>
    <row r="31" spans="2:4" ht="12.75">
      <c r="B31" t="s">
        <v>21</v>
      </c>
      <c r="C31" s="6">
        <f>+'[1]Hoja1'!G9</f>
        <v>4233.6125</v>
      </c>
      <c r="D31" s="6"/>
    </row>
    <row r="32" spans="2:4" ht="12.75">
      <c r="B32" t="s">
        <v>22</v>
      </c>
      <c r="C32" s="6">
        <f>+'[1]Hoja1'!G10</f>
        <v>4601.5725</v>
      </c>
      <c r="D32" s="6"/>
    </row>
    <row r="33" spans="2:4" ht="12.75">
      <c r="B33" t="s">
        <v>23</v>
      </c>
      <c r="C33" s="6">
        <f>+'[1]Hoja1'!G11</f>
        <v>1804.12</v>
      </c>
      <c r="D33" s="6"/>
    </row>
    <row r="34" spans="2:4" ht="12.75">
      <c r="B34" t="s">
        <v>24</v>
      </c>
      <c r="C34" s="6">
        <f>+'[1]Hoja1'!G12</f>
        <v>35624.225</v>
      </c>
      <c r="D34" s="6"/>
    </row>
    <row r="35" spans="2:4" ht="12.75">
      <c r="B35" t="s">
        <v>25</v>
      </c>
      <c r="C35" s="6">
        <f>+'[1]Hoja1'!G13</f>
        <v>37968.245</v>
      </c>
      <c r="D35" s="6"/>
    </row>
    <row r="36" spans="2:4" ht="12.75">
      <c r="B36" t="s">
        <v>26</v>
      </c>
      <c r="C36" s="6">
        <f>+'[1]Hoja1'!G14</f>
        <v>1449.78</v>
      </c>
      <c r="D36" s="6"/>
    </row>
    <row r="37" spans="2:4" ht="12.75">
      <c r="B37" t="s">
        <v>27</v>
      </c>
      <c r="C37" s="6">
        <f>+'[1]Hoja1'!G15</f>
        <v>2017.115</v>
      </c>
      <c r="D37" s="6"/>
    </row>
    <row r="38" spans="2:4" ht="12.75">
      <c r="B38" t="s">
        <v>28</v>
      </c>
      <c r="C38" s="6">
        <f>+'[1]Hoja1'!G16</f>
        <v>2176.8849999999998</v>
      </c>
      <c r="D38" s="6"/>
    </row>
    <row r="39" spans="2:4" ht="12.75">
      <c r="B39" t="s">
        <v>29</v>
      </c>
      <c r="C39" s="6">
        <f>+'[1]Hoja1'!G17</f>
        <v>0</v>
      </c>
      <c r="D39" s="6"/>
    </row>
    <row r="40" spans="2:4" ht="12.75">
      <c r="B40" t="s">
        <v>30</v>
      </c>
      <c r="C40" s="6">
        <f>+'[1]Hoja1'!G18</f>
        <v>0</v>
      </c>
      <c r="D40" s="6"/>
    </row>
    <row r="41" spans="2:4" ht="12.75">
      <c r="B41" t="s">
        <v>31</v>
      </c>
      <c r="C41" s="6">
        <f>+'[1]Hoja1'!G19</f>
        <v>6580.3325</v>
      </c>
      <c r="D41" s="6"/>
    </row>
    <row r="42" spans="1:4" ht="12.75">
      <c r="A42" s="1" t="s">
        <v>32</v>
      </c>
      <c r="B42" s="2"/>
      <c r="C42" s="8">
        <f>SUM(C24:C41)</f>
        <v>145313.0925</v>
      </c>
      <c r="D42" s="6"/>
    </row>
    <row r="43" spans="1:4" ht="12.75">
      <c r="A43" s="4"/>
      <c r="B43" s="4"/>
      <c r="C43" s="10"/>
      <c r="D43" s="6"/>
    </row>
    <row r="44" spans="1:4" ht="12.75">
      <c r="A44" s="1" t="s">
        <v>45</v>
      </c>
      <c r="B44" s="1"/>
      <c r="C44" s="8">
        <f>+C21-C42</f>
        <v>-144652.0275</v>
      </c>
      <c r="D44" s="6"/>
    </row>
    <row r="46" spans="1:3" ht="12.75">
      <c r="A46" s="35" t="s">
        <v>47</v>
      </c>
      <c r="B46" s="35"/>
      <c r="C46" s="35"/>
    </row>
    <row r="48" spans="1:3" ht="90" customHeight="1">
      <c r="A48" s="36" t="s">
        <v>48</v>
      </c>
      <c r="B48" s="36"/>
      <c r="C48" s="36"/>
    </row>
  </sheetData>
  <sheetProtection/>
  <mergeCells count="3">
    <mergeCell ref="A1:C1"/>
    <mergeCell ref="A46:C46"/>
    <mergeCell ref="A48:C48"/>
  </mergeCells>
  <printOptions horizontalCentered="1" verticalCentered="1"/>
  <pageMargins left="0.4724409448818898" right="0.4330708661417323" top="0.984251968503937" bottom="0.4330708661417323" header="0" footer="0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A46" sqref="A46"/>
    </sheetView>
  </sheetViews>
  <sheetFormatPr defaultColWidth="11.421875" defaultRowHeight="12.75"/>
  <cols>
    <col min="2" max="2" width="61.8515625" style="0" customWidth="1"/>
    <col min="3" max="3" width="11.7109375" style="0" bestFit="1" customWidth="1"/>
  </cols>
  <sheetData>
    <row r="1" spans="1:3" ht="42.75" customHeight="1" thickBot="1">
      <c r="A1" s="32" t="s">
        <v>49</v>
      </c>
      <c r="B1" s="33"/>
      <c r="C1" s="34"/>
    </row>
    <row r="2" spans="1:3" ht="12.75">
      <c r="A2" s="11"/>
      <c r="B2" s="12"/>
      <c r="C2" s="12"/>
    </row>
    <row r="3" spans="1:3" ht="12.75">
      <c r="A3" s="3" t="s">
        <v>0</v>
      </c>
      <c r="B3" s="4"/>
      <c r="C3" s="9"/>
    </row>
    <row r="4" spans="1:3" ht="12.75">
      <c r="A4" s="13"/>
      <c r="B4" s="14"/>
      <c r="C4" s="14"/>
    </row>
    <row r="5" spans="1:3" ht="12.75">
      <c r="A5" s="28" t="s">
        <v>13</v>
      </c>
      <c r="B5" s="29"/>
      <c r="C5" s="30"/>
    </row>
    <row r="6" spans="2:3" ht="12.75">
      <c r="B6" t="s">
        <v>3</v>
      </c>
      <c r="C6" s="7"/>
    </row>
    <row r="7" spans="2:3" ht="12.75">
      <c r="B7" t="s">
        <v>36</v>
      </c>
      <c r="C7" s="7"/>
    </row>
    <row r="8" spans="2:3" ht="12.75">
      <c r="B8" t="s">
        <v>1</v>
      </c>
      <c r="C8" s="7"/>
    </row>
    <row r="9" spans="2:5" ht="12.75">
      <c r="B9" t="s">
        <v>6</v>
      </c>
      <c r="C9" s="7"/>
      <c r="E9" s="5"/>
    </row>
    <row r="10" spans="2:3" ht="12.75">
      <c r="B10" t="s">
        <v>2</v>
      </c>
      <c r="C10" s="7"/>
    </row>
    <row r="11" spans="2:3" ht="12.75">
      <c r="B11" t="s">
        <v>4</v>
      </c>
      <c r="C11" s="7"/>
    </row>
    <row r="12" spans="2:3" ht="12.75">
      <c r="B12" t="s">
        <v>5</v>
      </c>
      <c r="C12" s="7"/>
    </row>
    <row r="13" ht="12.75">
      <c r="C13" s="7"/>
    </row>
    <row r="14" spans="2:3" ht="12.75">
      <c r="B14" t="s">
        <v>7</v>
      </c>
      <c r="C14" s="7"/>
    </row>
    <row r="15" spans="2:3" ht="12.75">
      <c r="B15" t="s">
        <v>8</v>
      </c>
      <c r="C15" s="7"/>
    </row>
    <row r="16" spans="2:3" ht="12.75">
      <c r="B16" t="s">
        <v>9</v>
      </c>
      <c r="C16" s="7"/>
    </row>
    <row r="17" spans="2:3" ht="12.75">
      <c r="B17" t="s">
        <v>10</v>
      </c>
      <c r="C17" s="7"/>
    </row>
    <row r="18" spans="2:3" ht="12.75">
      <c r="B18" t="s">
        <v>11</v>
      </c>
      <c r="C18" s="6"/>
    </row>
    <row r="19" spans="2:3" ht="12.75">
      <c r="B19" t="s">
        <v>12</v>
      </c>
      <c r="C19" s="7"/>
    </row>
    <row r="20" spans="1:3" ht="12.75">
      <c r="A20" s="1" t="s">
        <v>33</v>
      </c>
      <c r="B20" s="2"/>
      <c r="C20" s="27">
        <f>SUM(C6:C19)</f>
        <v>0</v>
      </c>
    </row>
    <row r="21" spans="1:3" ht="12.75">
      <c r="A21" s="15"/>
      <c r="B21" s="16"/>
      <c r="C21" s="17"/>
    </row>
    <row r="22" spans="1:3" ht="12.75">
      <c r="A22" s="3" t="s">
        <v>37</v>
      </c>
      <c r="B22" s="4"/>
      <c r="C22" s="18">
        <f>+C3+C20</f>
        <v>0</v>
      </c>
    </row>
    <row r="23" spans="1:3" ht="12.75">
      <c r="A23" s="15"/>
      <c r="B23" s="16"/>
      <c r="C23" s="17"/>
    </row>
    <row r="24" spans="1:3" ht="12.75">
      <c r="A24" s="28" t="s">
        <v>14</v>
      </c>
      <c r="B24" s="29"/>
      <c r="C24" s="31"/>
    </row>
    <row r="25" spans="2:3" ht="12.75">
      <c r="B25" t="s">
        <v>15</v>
      </c>
      <c r="C25" s="6"/>
    </row>
    <row r="26" spans="2:3" ht="12.75">
      <c r="B26" t="s">
        <v>16</v>
      </c>
      <c r="C26" s="6"/>
    </row>
    <row r="27" spans="2:3" ht="12.75">
      <c r="B27" t="s">
        <v>35</v>
      </c>
      <c r="C27" s="6"/>
    </row>
    <row r="28" spans="2:3" ht="12.75">
      <c r="B28" t="s">
        <v>17</v>
      </c>
      <c r="C28" s="6"/>
    </row>
    <row r="29" spans="2:3" ht="12.75">
      <c r="B29" t="s">
        <v>18</v>
      </c>
      <c r="C29" s="6"/>
    </row>
    <row r="30" spans="2:3" ht="12.75">
      <c r="B30" t="s">
        <v>19</v>
      </c>
      <c r="C30" s="6"/>
    </row>
    <row r="31" spans="2:3" ht="12.75">
      <c r="B31" t="s">
        <v>20</v>
      </c>
      <c r="C31" s="6"/>
    </row>
    <row r="32" spans="2:3" ht="12.75">
      <c r="B32" t="s">
        <v>21</v>
      </c>
      <c r="C32" s="6"/>
    </row>
    <row r="33" spans="2:3" ht="12.75">
      <c r="B33" t="s">
        <v>22</v>
      </c>
      <c r="C33" s="6"/>
    </row>
    <row r="34" spans="2:3" ht="12.75">
      <c r="B34" t="s">
        <v>23</v>
      </c>
      <c r="C34" s="6"/>
    </row>
    <row r="35" spans="2:3" ht="12.75">
      <c r="B35" t="s">
        <v>24</v>
      </c>
      <c r="C35" s="6"/>
    </row>
    <row r="36" spans="2:3" ht="12.75">
      <c r="B36" t="s">
        <v>25</v>
      </c>
      <c r="C36" s="6"/>
    </row>
    <row r="37" spans="2:3" ht="12.75">
      <c r="B37" t="s">
        <v>26</v>
      </c>
      <c r="C37" s="6"/>
    </row>
    <row r="38" spans="2:3" ht="12.75">
      <c r="B38" t="s">
        <v>27</v>
      </c>
      <c r="C38" s="6"/>
    </row>
    <row r="39" spans="2:3" ht="12.75">
      <c r="B39" t="s">
        <v>28</v>
      </c>
      <c r="C39" s="6"/>
    </row>
    <row r="40" spans="2:3" ht="12.75">
      <c r="B40" t="s">
        <v>29</v>
      </c>
      <c r="C40" s="6"/>
    </row>
    <row r="41" spans="2:3" ht="12.75">
      <c r="B41" t="s">
        <v>30</v>
      </c>
      <c r="C41" s="7"/>
    </row>
    <row r="42" spans="2:3" ht="12.75">
      <c r="B42" t="s">
        <v>31</v>
      </c>
      <c r="C42" s="6"/>
    </row>
    <row r="43" spans="1:3" ht="12.75">
      <c r="A43" s="1" t="s">
        <v>32</v>
      </c>
      <c r="B43" s="2"/>
      <c r="C43" s="8">
        <f>SUM(C25:C42)</f>
        <v>0</v>
      </c>
    </row>
    <row r="44" spans="1:3" ht="12.75">
      <c r="A44" s="4"/>
      <c r="B44" s="4"/>
      <c r="C44" s="10"/>
    </row>
    <row r="45" spans="1:3" ht="12.75">
      <c r="A45" s="1" t="s">
        <v>51</v>
      </c>
      <c r="B45" s="1"/>
      <c r="C45" s="8">
        <f>+C22-C43</f>
        <v>0</v>
      </c>
    </row>
    <row r="47" spans="1:3" ht="25.5" customHeight="1">
      <c r="A47" s="37" t="s">
        <v>50</v>
      </c>
      <c r="B47" s="35"/>
      <c r="C47" s="35"/>
    </row>
    <row r="49" spans="1:3" ht="90" customHeight="1">
      <c r="A49" s="36" t="s">
        <v>34</v>
      </c>
      <c r="B49" s="38"/>
      <c r="C49" s="38"/>
    </row>
  </sheetData>
  <sheetProtection/>
  <mergeCells count="3">
    <mergeCell ref="A1:C1"/>
    <mergeCell ref="A47:C47"/>
    <mergeCell ref="A49:C49"/>
  </mergeCells>
  <printOptions/>
  <pageMargins left="0.75" right="0.75" top="1" bottom="1" header="0" footer="0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31">
      <selection activeCell="E49" sqref="E49"/>
    </sheetView>
  </sheetViews>
  <sheetFormatPr defaultColWidth="11.421875" defaultRowHeight="12.75"/>
  <cols>
    <col min="2" max="2" width="61.8515625" style="0" customWidth="1"/>
    <col min="3" max="3" width="11.7109375" style="0" bestFit="1" customWidth="1"/>
  </cols>
  <sheetData>
    <row r="1" spans="1:3" ht="42.75" customHeight="1" thickBot="1">
      <c r="A1" s="32" t="s">
        <v>53</v>
      </c>
      <c r="B1" s="33"/>
      <c r="C1" s="34"/>
    </row>
    <row r="2" spans="1:3" ht="12.75">
      <c r="A2" s="11"/>
      <c r="B2" s="12"/>
      <c r="C2" s="12"/>
    </row>
    <row r="3" spans="1:3" ht="12.75">
      <c r="A3" s="3" t="s">
        <v>52</v>
      </c>
      <c r="B3" s="4"/>
      <c r="C3" s="9"/>
    </row>
    <row r="4" spans="1:3" ht="12.75">
      <c r="A4" s="13"/>
      <c r="B4" s="14"/>
      <c r="C4" s="14"/>
    </row>
    <row r="5" spans="1:3" ht="12.75">
      <c r="A5" s="28" t="s">
        <v>13</v>
      </c>
      <c r="B5" s="29"/>
      <c r="C5" s="30"/>
    </row>
    <row r="6" spans="2:3" ht="12.75">
      <c r="B6" t="s">
        <v>3</v>
      </c>
      <c r="C6" s="7"/>
    </row>
    <row r="7" spans="2:3" ht="12.75">
      <c r="B7" t="s">
        <v>36</v>
      </c>
      <c r="C7" s="7"/>
    </row>
    <row r="8" spans="2:3" ht="12.75">
      <c r="B8" t="s">
        <v>1</v>
      </c>
      <c r="C8" s="7"/>
    </row>
    <row r="9" spans="2:5" ht="12.75">
      <c r="B9" t="s">
        <v>6</v>
      </c>
      <c r="C9" s="7"/>
      <c r="E9" s="5"/>
    </row>
    <row r="10" spans="2:3" ht="12.75">
      <c r="B10" t="s">
        <v>2</v>
      </c>
      <c r="C10" s="7"/>
    </row>
    <row r="11" spans="2:3" ht="12.75">
      <c r="B11" t="s">
        <v>4</v>
      </c>
      <c r="C11" s="7"/>
    </row>
    <row r="12" spans="2:3" ht="12.75">
      <c r="B12" t="s">
        <v>5</v>
      </c>
      <c r="C12" s="7"/>
    </row>
    <row r="13" ht="12.75">
      <c r="C13" s="7"/>
    </row>
    <row r="14" spans="2:3" ht="12.75">
      <c r="B14" t="s">
        <v>7</v>
      </c>
      <c r="C14" s="7"/>
    </row>
    <row r="15" spans="2:3" ht="12.75">
      <c r="B15" t="s">
        <v>8</v>
      </c>
      <c r="C15" s="7"/>
    </row>
    <row r="16" spans="2:3" ht="12.75">
      <c r="B16" t="s">
        <v>9</v>
      </c>
      <c r="C16" s="7"/>
    </row>
    <row r="17" spans="2:3" ht="12.75">
      <c r="B17" t="s">
        <v>10</v>
      </c>
      <c r="C17" s="7"/>
    </row>
    <row r="18" spans="2:3" ht="12.75">
      <c r="B18" t="s">
        <v>11</v>
      </c>
      <c r="C18" s="6"/>
    </row>
    <row r="19" spans="2:3" ht="12.75">
      <c r="B19" t="s">
        <v>12</v>
      </c>
      <c r="C19" s="7"/>
    </row>
    <row r="20" spans="1:3" ht="12.75">
      <c r="A20" s="1" t="s">
        <v>33</v>
      </c>
      <c r="B20" s="2"/>
      <c r="C20" s="27">
        <f>SUM(C6:C19)</f>
        <v>0</v>
      </c>
    </row>
    <row r="21" spans="1:3" ht="12.75">
      <c r="A21" s="15"/>
      <c r="B21" s="16"/>
      <c r="C21" s="17"/>
    </row>
    <row r="22" spans="1:3" ht="12.75">
      <c r="A22" s="3" t="s">
        <v>37</v>
      </c>
      <c r="B22" s="4"/>
      <c r="C22" s="18">
        <f>+C3+C20</f>
        <v>0</v>
      </c>
    </row>
    <row r="23" spans="1:3" ht="12.75">
      <c r="A23" s="15"/>
      <c r="B23" s="16"/>
      <c r="C23" s="17"/>
    </row>
    <row r="24" spans="1:3" ht="12.75">
      <c r="A24" s="28" t="s">
        <v>14</v>
      </c>
      <c r="B24" s="29"/>
      <c r="C24" s="31"/>
    </row>
    <row r="25" spans="2:3" ht="12.75">
      <c r="B25" t="s">
        <v>15</v>
      </c>
      <c r="C25" s="6"/>
    </row>
    <row r="26" spans="2:3" ht="12.75">
      <c r="B26" t="s">
        <v>16</v>
      </c>
      <c r="C26" s="6"/>
    </row>
    <row r="27" spans="2:3" ht="12.75">
      <c r="B27" t="s">
        <v>35</v>
      </c>
      <c r="C27" s="6"/>
    </row>
    <row r="28" spans="2:3" ht="12.75">
      <c r="B28" t="s">
        <v>17</v>
      </c>
      <c r="C28" s="6"/>
    </row>
    <row r="29" spans="2:3" ht="12.75">
      <c r="B29" t="s">
        <v>18</v>
      </c>
      <c r="C29" s="6"/>
    </row>
    <row r="30" spans="2:3" ht="12.75">
      <c r="B30" t="s">
        <v>19</v>
      </c>
      <c r="C30" s="6"/>
    </row>
    <row r="31" spans="2:3" ht="12.75">
      <c r="B31" t="s">
        <v>20</v>
      </c>
      <c r="C31" s="6"/>
    </row>
    <row r="32" spans="2:3" ht="12.75">
      <c r="B32" t="s">
        <v>21</v>
      </c>
      <c r="C32" s="6"/>
    </row>
    <row r="33" spans="2:3" ht="12.75">
      <c r="B33" t="s">
        <v>22</v>
      </c>
      <c r="C33" s="6"/>
    </row>
    <row r="34" spans="2:3" ht="12.75">
      <c r="B34" t="s">
        <v>23</v>
      </c>
      <c r="C34" s="6"/>
    </row>
    <row r="35" spans="2:3" ht="12.75">
      <c r="B35" t="s">
        <v>24</v>
      </c>
      <c r="C35" s="6"/>
    </row>
    <row r="36" spans="2:3" ht="12.75">
      <c r="B36" t="s">
        <v>25</v>
      </c>
      <c r="C36" s="6"/>
    </row>
    <row r="37" spans="2:3" ht="12.75">
      <c r="B37" t="s">
        <v>26</v>
      </c>
      <c r="C37" s="6"/>
    </row>
    <row r="38" spans="2:3" ht="12.75">
      <c r="B38" t="s">
        <v>27</v>
      </c>
      <c r="C38" s="6"/>
    </row>
    <row r="39" spans="2:3" ht="12.75">
      <c r="B39" t="s">
        <v>28</v>
      </c>
      <c r="C39" s="6"/>
    </row>
    <row r="40" spans="2:3" ht="12.75">
      <c r="B40" t="s">
        <v>29</v>
      </c>
      <c r="C40" s="6"/>
    </row>
    <row r="41" spans="2:3" ht="12.75">
      <c r="B41" t="s">
        <v>30</v>
      </c>
      <c r="C41" s="7"/>
    </row>
    <row r="42" spans="2:3" ht="12.75">
      <c r="B42" t="s">
        <v>31</v>
      </c>
      <c r="C42" s="6"/>
    </row>
    <row r="43" spans="1:3" ht="12.75">
      <c r="A43" s="1" t="s">
        <v>32</v>
      </c>
      <c r="B43" s="2"/>
      <c r="C43" s="8">
        <f>SUM(C25:C42)</f>
        <v>0</v>
      </c>
    </row>
    <row r="44" spans="1:3" ht="12.75">
      <c r="A44" s="4"/>
      <c r="B44" s="4"/>
      <c r="C44" s="10"/>
    </row>
    <row r="45" spans="1:3" ht="12.75">
      <c r="A45" s="1" t="s">
        <v>54</v>
      </c>
      <c r="B45" s="1"/>
      <c r="C45" s="8">
        <f>+C22-C43</f>
        <v>0</v>
      </c>
    </row>
    <row r="47" spans="1:3" ht="24" customHeight="1">
      <c r="A47" s="37" t="s">
        <v>55</v>
      </c>
      <c r="B47" s="35"/>
      <c r="C47" s="35"/>
    </row>
    <row r="49" spans="1:3" ht="90" customHeight="1">
      <c r="A49" s="36" t="s">
        <v>38</v>
      </c>
      <c r="B49" s="38"/>
      <c r="C49" s="38"/>
    </row>
  </sheetData>
  <sheetProtection/>
  <mergeCells count="3">
    <mergeCell ref="A1:C1"/>
    <mergeCell ref="A47:C47"/>
    <mergeCell ref="A49:C49"/>
  </mergeCells>
  <printOptions/>
  <pageMargins left="0.75" right="0.75" top="1" bottom="1" header="0" footer="0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Layout" workbookViewId="0" topLeftCell="A45">
      <selection activeCell="F3" sqref="F3"/>
    </sheetView>
  </sheetViews>
  <sheetFormatPr defaultColWidth="11.421875" defaultRowHeight="12.75"/>
  <cols>
    <col min="2" max="2" width="61.8515625" style="0" bestFit="1" customWidth="1"/>
    <col min="3" max="3" width="11.7109375" style="0" customWidth="1"/>
    <col min="4" max="4" width="11.57421875" style="0" bestFit="1" customWidth="1"/>
    <col min="5" max="5" width="11.7109375" style="0" bestFit="1" customWidth="1"/>
    <col min="6" max="6" width="11.57421875" style="0" bestFit="1" customWidth="1"/>
    <col min="7" max="7" width="11.421875" style="20" customWidth="1"/>
  </cols>
  <sheetData>
    <row r="1" spans="1:7" ht="42.75" customHeight="1">
      <c r="A1" s="39" t="s">
        <v>56</v>
      </c>
      <c r="B1" s="40"/>
      <c r="C1" s="40"/>
      <c r="D1" s="40"/>
      <c r="E1" s="40"/>
      <c r="F1" s="40"/>
      <c r="G1" s="41"/>
    </row>
    <row r="2" spans="1:7" ht="12.75">
      <c r="A2" s="13"/>
      <c r="B2" s="14"/>
      <c r="C2" s="14" t="s">
        <v>39</v>
      </c>
      <c r="D2" s="5" t="s">
        <v>40</v>
      </c>
      <c r="E2" s="5" t="s">
        <v>41</v>
      </c>
      <c r="F2" s="5" t="s">
        <v>57</v>
      </c>
      <c r="G2" s="25" t="s">
        <v>44</v>
      </c>
    </row>
    <row r="3" spans="1:7" ht="12.75">
      <c r="A3" s="3" t="s">
        <v>42</v>
      </c>
      <c r="B3" s="4"/>
      <c r="C3" s="9">
        <f>+'1er semestre'!C3</f>
        <v>0</v>
      </c>
      <c r="D3" s="10">
        <f>+'1er semestre'!C3</f>
        <v>0</v>
      </c>
      <c r="E3" s="10">
        <f>+'2º semestre'!C3</f>
        <v>0</v>
      </c>
      <c r="F3" s="10">
        <f>+'1er semestre'!C3</f>
        <v>0</v>
      </c>
      <c r="G3" s="22"/>
    </row>
    <row r="4" spans="1:6" ht="12.75">
      <c r="A4" s="13"/>
      <c r="B4" s="14"/>
      <c r="C4" s="14"/>
      <c r="D4" s="6"/>
      <c r="E4" s="6"/>
      <c r="F4" s="6"/>
    </row>
    <row r="5" spans="1:7" ht="12.75">
      <c r="A5" s="28" t="s">
        <v>13</v>
      </c>
      <c r="B5" s="29"/>
      <c r="C5" s="30"/>
      <c r="D5" s="30"/>
      <c r="E5" s="30"/>
      <c r="F5" s="30"/>
      <c r="G5" s="26"/>
    </row>
    <row r="6" spans="2:7" ht="12.75">
      <c r="B6" t="s">
        <v>3</v>
      </c>
      <c r="C6" s="7">
        <f>+Presupuesto!C6</f>
        <v>0</v>
      </c>
      <c r="D6" s="6">
        <f>+'1er semestre'!C6</f>
        <v>0</v>
      </c>
      <c r="E6" s="6">
        <f>+'2º semestre'!C6</f>
        <v>0</v>
      </c>
      <c r="F6" s="6">
        <f>+D6+E6</f>
        <v>0</v>
      </c>
      <c r="G6" s="21" t="e">
        <f>+F6-C6-#REF!</f>
        <v>#REF!</v>
      </c>
    </row>
    <row r="7" spans="2:7" ht="12.75">
      <c r="B7" t="s">
        <v>1</v>
      </c>
      <c r="C7" s="7">
        <f>+Presupuesto!C7</f>
        <v>0</v>
      </c>
      <c r="D7" s="6">
        <f>+'1er semestre'!C8</f>
        <v>0</v>
      </c>
      <c r="E7" s="6">
        <f>+'2º semestre'!C8</f>
        <v>0</v>
      </c>
      <c r="F7" s="6">
        <f aca="true" t="shared" si="0" ref="F7:F18">+D7+E7</f>
        <v>0</v>
      </c>
      <c r="G7" s="21">
        <f aca="true" t="shared" si="1" ref="G7:G19">+F7-C7</f>
        <v>0</v>
      </c>
    </row>
    <row r="8" spans="2:7" ht="12.75">
      <c r="B8" t="s">
        <v>6</v>
      </c>
      <c r="C8" s="7">
        <f>+Presupuesto!C8</f>
        <v>0</v>
      </c>
      <c r="D8" s="6">
        <f>+'1er semestre'!C9</f>
        <v>0</v>
      </c>
      <c r="E8" s="6">
        <f>+'2º semestre'!C9</f>
        <v>0</v>
      </c>
      <c r="F8" s="6">
        <f t="shared" si="0"/>
        <v>0</v>
      </c>
      <c r="G8" s="21">
        <f t="shared" si="1"/>
        <v>0</v>
      </c>
    </row>
    <row r="9" spans="2:7" ht="12.75">
      <c r="B9" t="s">
        <v>2</v>
      </c>
      <c r="C9" s="7">
        <f>+Presupuesto!C9</f>
        <v>0</v>
      </c>
      <c r="D9" s="6">
        <f>+'1er semestre'!C10</f>
        <v>0</v>
      </c>
      <c r="E9" s="6">
        <f>+'2º semestre'!C10</f>
        <v>0</v>
      </c>
      <c r="F9" s="6">
        <f t="shared" si="0"/>
        <v>0</v>
      </c>
      <c r="G9" s="21">
        <f t="shared" si="1"/>
        <v>0</v>
      </c>
    </row>
    <row r="10" spans="2:7" ht="12.75">
      <c r="B10" t="s">
        <v>4</v>
      </c>
      <c r="C10" s="7">
        <f>+Presupuesto!C10</f>
        <v>0</v>
      </c>
      <c r="D10" s="6">
        <f>+'1er semestre'!C11</f>
        <v>0</v>
      </c>
      <c r="E10" s="6">
        <f>+'2º semestre'!C11</f>
        <v>0</v>
      </c>
      <c r="F10" s="6">
        <f t="shared" si="0"/>
        <v>0</v>
      </c>
      <c r="G10" s="21">
        <f t="shared" si="1"/>
        <v>0</v>
      </c>
    </row>
    <row r="11" spans="2:7" ht="12.75">
      <c r="B11" t="s">
        <v>5</v>
      </c>
      <c r="C11" s="7">
        <f>+Presupuesto!C11</f>
        <v>0</v>
      </c>
      <c r="D11" s="6">
        <f>+'1er semestre'!C12</f>
        <v>0</v>
      </c>
      <c r="E11" s="6">
        <f>+'2º semestre'!C12</f>
        <v>0</v>
      </c>
      <c r="F11" s="6">
        <f t="shared" si="0"/>
        <v>0</v>
      </c>
      <c r="G11" s="21">
        <f t="shared" si="1"/>
        <v>0</v>
      </c>
    </row>
    <row r="12" spans="3:7" ht="12.75">
      <c r="C12" s="7"/>
      <c r="D12" s="6"/>
      <c r="E12" s="6"/>
      <c r="F12" s="6"/>
      <c r="G12" s="21"/>
    </row>
    <row r="13" spans="2:7" ht="12.75">
      <c r="B13" t="s">
        <v>7</v>
      </c>
      <c r="C13" s="7">
        <f>+Presupuesto!C13</f>
        <v>0</v>
      </c>
      <c r="D13" s="6">
        <f>+'1er semestre'!C14</f>
        <v>0</v>
      </c>
      <c r="E13" s="6">
        <f>+'2º semestre'!C14</f>
        <v>0</v>
      </c>
      <c r="F13" s="6">
        <f t="shared" si="0"/>
        <v>0</v>
      </c>
      <c r="G13" s="21">
        <f t="shared" si="1"/>
        <v>0</v>
      </c>
    </row>
    <row r="14" spans="2:7" ht="12.75">
      <c r="B14" t="s">
        <v>8</v>
      </c>
      <c r="C14" s="7">
        <f>+Presupuesto!C14</f>
        <v>0</v>
      </c>
      <c r="D14" s="6">
        <f>+'1er semestre'!C15</f>
        <v>0</v>
      </c>
      <c r="E14" s="6">
        <f>+'2º semestre'!C15</f>
        <v>0</v>
      </c>
      <c r="F14" s="6">
        <f t="shared" si="0"/>
        <v>0</v>
      </c>
      <c r="G14" s="21">
        <f t="shared" si="1"/>
        <v>0</v>
      </c>
    </row>
    <row r="15" spans="2:7" ht="12.75">
      <c r="B15" t="s">
        <v>9</v>
      </c>
      <c r="C15" s="7">
        <f>+Presupuesto!C15</f>
        <v>0</v>
      </c>
      <c r="D15" s="6">
        <f>+'1er semestre'!C16</f>
        <v>0</v>
      </c>
      <c r="E15" s="6">
        <f>+'2º semestre'!C16</f>
        <v>0</v>
      </c>
      <c r="F15" s="6">
        <f t="shared" si="0"/>
        <v>0</v>
      </c>
      <c r="G15" s="21">
        <f t="shared" si="1"/>
        <v>0</v>
      </c>
    </row>
    <row r="16" spans="2:7" ht="12.75">
      <c r="B16" t="s">
        <v>10</v>
      </c>
      <c r="C16" s="7">
        <f>+Presupuesto!C16</f>
        <v>0</v>
      </c>
      <c r="D16" s="6">
        <f>+'1er semestre'!C17</f>
        <v>0</v>
      </c>
      <c r="E16" s="6">
        <f>+'2º semestre'!C17</f>
        <v>0</v>
      </c>
      <c r="F16" s="6">
        <f t="shared" si="0"/>
        <v>0</v>
      </c>
      <c r="G16" s="21">
        <f t="shared" si="1"/>
        <v>0</v>
      </c>
    </row>
    <row r="17" spans="2:7" ht="12.75">
      <c r="B17" t="s">
        <v>11</v>
      </c>
      <c r="C17" s="7">
        <f>+Presupuesto!C17</f>
        <v>661.0649999999999</v>
      </c>
      <c r="D17" s="6">
        <f>+'1er semestre'!C18</f>
        <v>0</v>
      </c>
      <c r="E17" s="6">
        <f>+'2º semestre'!C18</f>
        <v>0</v>
      </c>
      <c r="F17" s="6">
        <f t="shared" si="0"/>
        <v>0</v>
      </c>
      <c r="G17" s="21">
        <f t="shared" si="1"/>
        <v>-661.0649999999999</v>
      </c>
    </row>
    <row r="18" spans="2:7" ht="12.75">
      <c r="B18" t="s">
        <v>12</v>
      </c>
      <c r="C18" s="7">
        <f>+Presupuesto!C18</f>
        <v>0</v>
      </c>
      <c r="D18" s="6">
        <f>+'1er semestre'!C19</f>
        <v>0</v>
      </c>
      <c r="E18" s="6">
        <f>+'2º semestre'!C19</f>
        <v>0</v>
      </c>
      <c r="F18" s="6">
        <f t="shared" si="0"/>
        <v>0</v>
      </c>
      <c r="G18" s="21">
        <f t="shared" si="1"/>
        <v>0</v>
      </c>
    </row>
    <row r="19" spans="1:7" ht="12.75">
      <c r="A19" s="1" t="s">
        <v>33</v>
      </c>
      <c r="B19" s="2"/>
      <c r="C19" s="27">
        <f>SUM(C6:C18)</f>
        <v>661.0649999999999</v>
      </c>
      <c r="D19" s="27">
        <f>SUM(D6:D18)</f>
        <v>0</v>
      </c>
      <c r="E19" s="27">
        <f>SUM(E6:E18)</f>
        <v>0</v>
      </c>
      <c r="F19" s="27">
        <f>SUM(F6:F18)</f>
        <v>0</v>
      </c>
      <c r="G19" s="24">
        <f t="shared" si="1"/>
        <v>-661.0649999999999</v>
      </c>
    </row>
    <row r="20" spans="1:6" ht="12.75">
      <c r="A20" s="15"/>
      <c r="B20" s="16"/>
      <c r="C20" s="17"/>
      <c r="D20" s="6"/>
      <c r="E20" s="6"/>
      <c r="F20" s="6"/>
    </row>
    <row r="21" spans="1:7" ht="12.75">
      <c r="A21" s="3" t="s">
        <v>37</v>
      </c>
      <c r="B21" s="4"/>
      <c r="C21" s="18">
        <f>+C3+C19</f>
        <v>661.0649999999999</v>
      </c>
      <c r="D21" s="18">
        <f>+D3+D19</f>
        <v>0</v>
      </c>
      <c r="E21" s="18">
        <f>+E3+E19</f>
        <v>0</v>
      </c>
      <c r="F21" s="18">
        <f>+F3+F19</f>
        <v>0</v>
      </c>
      <c r="G21" s="23">
        <f>+F21-C21</f>
        <v>-661.0649999999999</v>
      </c>
    </row>
    <row r="22" spans="1:6" ht="12.75">
      <c r="A22" s="15"/>
      <c r="B22" s="16"/>
      <c r="C22" s="17"/>
      <c r="D22" s="6"/>
      <c r="E22" s="6"/>
      <c r="F22" s="6"/>
    </row>
    <row r="23" spans="1:7" ht="12.75">
      <c r="A23" s="28" t="s">
        <v>14</v>
      </c>
      <c r="B23" s="29"/>
      <c r="C23" s="31"/>
      <c r="D23" s="31"/>
      <c r="E23" s="31"/>
      <c r="F23" s="31"/>
      <c r="G23" s="26"/>
    </row>
    <row r="24" spans="2:7" ht="12.75">
      <c r="B24" t="s">
        <v>15</v>
      </c>
      <c r="C24" s="6">
        <f>+Presupuesto!C24</f>
        <v>4483.0825</v>
      </c>
      <c r="D24" s="6">
        <f>+'1er semestre'!C25</f>
        <v>0</v>
      </c>
      <c r="E24" s="6">
        <f>+'2º semestre'!C25</f>
        <v>0</v>
      </c>
      <c r="F24" s="6">
        <f>+D24+E24</f>
        <v>0</v>
      </c>
      <c r="G24" s="21">
        <f>+C24-F24</f>
        <v>4483.0825</v>
      </c>
    </row>
    <row r="25" spans="2:7" ht="12.75">
      <c r="B25" t="s">
        <v>16</v>
      </c>
      <c r="C25" s="6">
        <f>+Presupuesto!C25</f>
        <v>4029.155</v>
      </c>
      <c r="D25" s="6">
        <f>+'1er semestre'!C26</f>
        <v>0</v>
      </c>
      <c r="E25" s="6">
        <f>+'2º semestre'!C26</f>
        <v>0</v>
      </c>
      <c r="F25" s="6">
        <f aca="true" t="shared" si="2" ref="F25:F41">+D25+E25</f>
        <v>0</v>
      </c>
      <c r="G25" s="21">
        <f aca="true" t="shared" si="3" ref="G25:G42">+C25-F25</f>
        <v>4029.155</v>
      </c>
    </row>
    <row r="26" spans="2:7" ht="12.75">
      <c r="B26" t="s">
        <v>35</v>
      </c>
      <c r="C26" s="6">
        <f>+Presupuesto!C26</f>
        <v>75.19</v>
      </c>
      <c r="D26" s="6">
        <f>+'1er semestre'!C27</f>
        <v>0</v>
      </c>
      <c r="E26" s="6">
        <f>+'2º semestre'!C27</f>
        <v>0</v>
      </c>
      <c r="F26" s="6">
        <f t="shared" si="2"/>
        <v>0</v>
      </c>
      <c r="G26" s="21">
        <f t="shared" si="3"/>
        <v>75.19</v>
      </c>
    </row>
    <row r="27" spans="2:7" ht="12.75">
      <c r="B27" t="s">
        <v>17</v>
      </c>
      <c r="C27" s="6">
        <f>+Presupuesto!C27</f>
        <v>368.615</v>
      </c>
      <c r="D27" s="6">
        <f>+'1er semestre'!C28</f>
        <v>0</v>
      </c>
      <c r="E27" s="6">
        <f>+'2º semestre'!C28</f>
        <v>0</v>
      </c>
      <c r="F27" s="6">
        <f t="shared" si="2"/>
        <v>0</v>
      </c>
      <c r="G27" s="21">
        <f t="shared" si="3"/>
        <v>368.615</v>
      </c>
    </row>
    <row r="28" spans="2:7" ht="12.75">
      <c r="B28" t="s">
        <v>18</v>
      </c>
      <c r="C28" s="6">
        <f>+Presupuesto!C28</f>
        <v>1693.645</v>
      </c>
      <c r="D28" s="6">
        <f>+'1er semestre'!C29</f>
        <v>0</v>
      </c>
      <c r="E28" s="6">
        <f>+'2º semestre'!C29</f>
        <v>0</v>
      </c>
      <c r="F28" s="6">
        <f t="shared" si="2"/>
        <v>0</v>
      </c>
      <c r="G28" s="21">
        <f t="shared" si="3"/>
        <v>1693.645</v>
      </c>
    </row>
    <row r="29" spans="2:7" ht="12.75">
      <c r="B29" t="s">
        <v>19</v>
      </c>
      <c r="C29" s="6">
        <f>+Presupuesto!C29</f>
        <v>0</v>
      </c>
      <c r="D29" s="6">
        <f>+'1er semestre'!C30</f>
        <v>0</v>
      </c>
      <c r="E29" s="6">
        <f>+'2º semestre'!C30</f>
        <v>0</v>
      </c>
      <c r="F29" s="6">
        <f t="shared" si="2"/>
        <v>0</v>
      </c>
      <c r="G29" s="21">
        <f t="shared" si="3"/>
        <v>0</v>
      </c>
    </row>
    <row r="30" spans="2:7" ht="12.75">
      <c r="B30" t="s">
        <v>20</v>
      </c>
      <c r="C30" s="6">
        <f>+Presupuesto!C30</f>
        <v>38207.5175</v>
      </c>
      <c r="D30" s="6">
        <f>+'1er semestre'!C31</f>
        <v>0</v>
      </c>
      <c r="E30" s="6">
        <f>+'2º semestre'!C31</f>
        <v>0</v>
      </c>
      <c r="F30" s="6">
        <f t="shared" si="2"/>
        <v>0</v>
      </c>
      <c r="G30" s="21">
        <f t="shared" si="3"/>
        <v>38207.5175</v>
      </c>
    </row>
    <row r="31" spans="2:7" ht="12.75">
      <c r="B31" t="s">
        <v>21</v>
      </c>
      <c r="C31" s="6">
        <f>+Presupuesto!C31</f>
        <v>4233.6125</v>
      </c>
      <c r="D31" s="6">
        <f>+'1er semestre'!C32</f>
        <v>0</v>
      </c>
      <c r="E31" s="6">
        <f>+'2º semestre'!C32</f>
        <v>0</v>
      </c>
      <c r="F31" s="6">
        <f t="shared" si="2"/>
        <v>0</v>
      </c>
      <c r="G31" s="21">
        <f t="shared" si="3"/>
        <v>4233.6125</v>
      </c>
    </row>
    <row r="32" spans="2:7" ht="12.75">
      <c r="B32" t="s">
        <v>22</v>
      </c>
      <c r="C32" s="6">
        <f>+Presupuesto!C32</f>
        <v>4601.5725</v>
      </c>
      <c r="D32" s="6">
        <f>+'1er semestre'!C33</f>
        <v>0</v>
      </c>
      <c r="E32" s="6">
        <f>+'2º semestre'!C33</f>
        <v>0</v>
      </c>
      <c r="F32" s="6">
        <f t="shared" si="2"/>
        <v>0</v>
      </c>
      <c r="G32" s="21">
        <f t="shared" si="3"/>
        <v>4601.5725</v>
      </c>
    </row>
    <row r="33" spans="2:7" ht="12.75">
      <c r="B33" t="s">
        <v>23</v>
      </c>
      <c r="C33" s="6">
        <f>+Presupuesto!C33</f>
        <v>1804.12</v>
      </c>
      <c r="D33" s="6">
        <f>+'1er semestre'!C34</f>
        <v>0</v>
      </c>
      <c r="E33" s="6">
        <f>+'2º semestre'!C34</f>
        <v>0</v>
      </c>
      <c r="F33" s="6">
        <f t="shared" si="2"/>
        <v>0</v>
      </c>
      <c r="G33" s="21">
        <f t="shared" si="3"/>
        <v>1804.12</v>
      </c>
    </row>
    <row r="34" spans="2:7" ht="12.75">
      <c r="B34" t="s">
        <v>24</v>
      </c>
      <c r="C34" s="6">
        <f>+Presupuesto!C34</f>
        <v>35624.225</v>
      </c>
      <c r="D34" s="6">
        <f>+'1er semestre'!C35</f>
        <v>0</v>
      </c>
      <c r="E34" s="6">
        <f>+'2º semestre'!C35</f>
        <v>0</v>
      </c>
      <c r="F34" s="6">
        <f t="shared" si="2"/>
        <v>0</v>
      </c>
      <c r="G34" s="21">
        <f t="shared" si="3"/>
        <v>35624.225</v>
      </c>
    </row>
    <row r="35" spans="2:7" ht="12.75">
      <c r="B35" t="s">
        <v>25</v>
      </c>
      <c r="C35" s="6">
        <f>+Presupuesto!C35</f>
        <v>37968.245</v>
      </c>
      <c r="D35" s="6">
        <f>+'1er semestre'!C36</f>
        <v>0</v>
      </c>
      <c r="E35" s="6">
        <f>+'2º semestre'!C36</f>
        <v>0</v>
      </c>
      <c r="F35" s="6">
        <f t="shared" si="2"/>
        <v>0</v>
      </c>
      <c r="G35" s="21">
        <f t="shared" si="3"/>
        <v>37968.245</v>
      </c>
    </row>
    <row r="36" spans="2:7" ht="12.75">
      <c r="B36" t="s">
        <v>26</v>
      </c>
      <c r="C36" s="6">
        <f>+Presupuesto!C36</f>
        <v>1449.78</v>
      </c>
      <c r="D36" s="6">
        <f>+'1er semestre'!C37</f>
        <v>0</v>
      </c>
      <c r="E36" s="6">
        <f>+'2º semestre'!C37</f>
        <v>0</v>
      </c>
      <c r="F36" s="6">
        <f t="shared" si="2"/>
        <v>0</v>
      </c>
      <c r="G36" s="21">
        <f t="shared" si="3"/>
        <v>1449.78</v>
      </c>
    </row>
    <row r="37" spans="2:7" ht="12.75">
      <c r="B37" t="s">
        <v>27</v>
      </c>
      <c r="C37" s="6">
        <f>+Presupuesto!C37</f>
        <v>2017.115</v>
      </c>
      <c r="D37" s="6">
        <f>+'1er semestre'!C38</f>
        <v>0</v>
      </c>
      <c r="E37" s="6">
        <f>+'2º semestre'!C38</f>
        <v>0</v>
      </c>
      <c r="F37" s="6">
        <f t="shared" si="2"/>
        <v>0</v>
      </c>
      <c r="G37" s="21">
        <f t="shared" si="3"/>
        <v>2017.115</v>
      </c>
    </row>
    <row r="38" spans="2:7" ht="12.75">
      <c r="B38" t="s">
        <v>28</v>
      </c>
      <c r="C38" s="6">
        <f>+Presupuesto!C38</f>
        <v>2176.8849999999998</v>
      </c>
      <c r="D38" s="6">
        <f>+'1er semestre'!C39</f>
        <v>0</v>
      </c>
      <c r="E38" s="6">
        <f>+'2º semestre'!C39</f>
        <v>0</v>
      </c>
      <c r="F38" s="6">
        <f t="shared" si="2"/>
        <v>0</v>
      </c>
      <c r="G38" s="21">
        <f t="shared" si="3"/>
        <v>2176.8849999999998</v>
      </c>
    </row>
    <row r="39" spans="2:7" ht="12.75">
      <c r="B39" t="s">
        <v>29</v>
      </c>
      <c r="C39" s="6">
        <f>+Presupuesto!C39</f>
        <v>0</v>
      </c>
      <c r="D39" s="6">
        <f>+'1er semestre'!C40</f>
        <v>0</v>
      </c>
      <c r="E39" s="6">
        <f>+'2º semestre'!C40</f>
        <v>0</v>
      </c>
      <c r="F39" s="6">
        <f t="shared" si="2"/>
        <v>0</v>
      </c>
      <c r="G39" s="21">
        <f t="shared" si="3"/>
        <v>0</v>
      </c>
    </row>
    <row r="40" spans="2:7" ht="12.75">
      <c r="B40" t="s">
        <v>30</v>
      </c>
      <c r="C40" s="6">
        <f>+Presupuesto!C40</f>
        <v>0</v>
      </c>
      <c r="D40" s="6">
        <f>+'1er semestre'!C41</f>
        <v>0</v>
      </c>
      <c r="E40" s="6">
        <f>+'2º semestre'!C41</f>
        <v>0</v>
      </c>
      <c r="F40" s="6">
        <f t="shared" si="2"/>
        <v>0</v>
      </c>
      <c r="G40" s="21">
        <f t="shared" si="3"/>
        <v>0</v>
      </c>
    </row>
    <row r="41" spans="2:7" ht="12.75">
      <c r="B41" t="s">
        <v>31</v>
      </c>
      <c r="C41" s="6">
        <f>+Presupuesto!C41</f>
        <v>6580.3325</v>
      </c>
      <c r="D41" s="6">
        <f>+'1er semestre'!C42</f>
        <v>0</v>
      </c>
      <c r="E41" s="6">
        <f>+'2º semestre'!C42</f>
        <v>0</v>
      </c>
      <c r="F41" s="6">
        <f t="shared" si="2"/>
        <v>0</v>
      </c>
      <c r="G41" s="21">
        <f t="shared" si="3"/>
        <v>6580.3325</v>
      </c>
    </row>
    <row r="42" spans="1:7" ht="12.75">
      <c r="A42" s="1" t="s">
        <v>32</v>
      </c>
      <c r="B42" s="2"/>
      <c r="C42" s="8">
        <f>SUM(C24:C41)</f>
        <v>145313.0925</v>
      </c>
      <c r="D42" s="8">
        <f>SUM(D24:D41)</f>
        <v>0</v>
      </c>
      <c r="E42" s="8">
        <f>SUM(E24:E41)</f>
        <v>0</v>
      </c>
      <c r="F42" s="8">
        <f>SUM(F24:F41)</f>
        <v>0</v>
      </c>
      <c r="G42" s="24">
        <f t="shared" si="3"/>
        <v>145313.0925</v>
      </c>
    </row>
    <row r="43" spans="1:6" ht="12.75">
      <c r="A43" s="4"/>
      <c r="B43" s="4"/>
      <c r="C43" s="10"/>
      <c r="D43" s="6"/>
      <c r="E43" s="6"/>
      <c r="F43" s="6"/>
    </row>
    <row r="44" spans="1:7" ht="12.75">
      <c r="A44" s="1" t="s">
        <v>43</v>
      </c>
      <c r="B44" s="1"/>
      <c r="C44" s="8">
        <f>+C21-C42</f>
        <v>-144652.0275</v>
      </c>
      <c r="D44" s="18">
        <f>+D21-D42</f>
        <v>0</v>
      </c>
      <c r="E44" s="18">
        <f>+E21-E42</f>
        <v>0</v>
      </c>
      <c r="F44" s="18">
        <f>+F21-F42</f>
        <v>0</v>
      </c>
      <c r="G44" s="23">
        <f>+F44-C44</f>
        <v>144652.0275</v>
      </c>
    </row>
    <row r="45" spans="4:6" ht="12.75">
      <c r="D45" s="6"/>
      <c r="E45" s="6"/>
      <c r="F45" s="6"/>
    </row>
    <row r="46" spans="4:6" ht="12.75">
      <c r="D46" s="6"/>
      <c r="E46" s="6"/>
      <c r="F46" s="6"/>
    </row>
  </sheetData>
  <sheetProtection/>
  <mergeCells count="1">
    <mergeCell ref="A1:G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79" r:id="rId3"/>
  <headerFooter alignWithMargins="0">
    <oddFooter>&amp;CMD070108 Presupuesto anual, seguimiento cuenta de gestion semestral REV.0 30/06/2014 Página 1 de 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xcc</dc:creator>
  <cp:keywords/>
  <dc:description/>
  <cp:lastModifiedBy>Usuario</cp:lastModifiedBy>
  <cp:lastPrinted>2014-01-08T10:21:50Z</cp:lastPrinted>
  <dcterms:created xsi:type="dcterms:W3CDTF">2012-07-02T07:03:39Z</dcterms:created>
  <dcterms:modified xsi:type="dcterms:W3CDTF">2014-07-01T07:08:22Z</dcterms:modified>
  <cp:category/>
  <cp:version/>
  <cp:contentType/>
  <cp:contentStatus/>
</cp:coreProperties>
</file>